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80A8871B-C0F9-4583-BEDD-0995A90DD5F6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384" yWindow="384" windowWidth="21360" windowHeight="11400" xr2:uid="{00000000-000D-0000-FFFF-FFFF00000000}"/>
  </bookViews>
  <sheets>
    <sheet name="EAEPED_OG" sheetId="1" r:id="rId1"/>
  </sheets>
  <definedNames>
    <definedName name="_xlnm.Print_Area" localSheetId="0">EAEPED_OG!$A$1:$I$166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85" i="1" l="1"/>
  <c r="D10" i="1"/>
  <c r="G85" i="1"/>
  <c r="C85" i="1"/>
  <c r="F10" i="1"/>
  <c r="F85" i="1"/>
  <c r="C10" i="1"/>
  <c r="H85" i="1"/>
  <c r="G10" i="1"/>
  <c r="H10" i="1"/>
  <c r="E85" i="1"/>
  <c r="E10" i="1"/>
  <c r="G160" i="1" l="1"/>
  <c r="D160" i="1"/>
  <c r="C160" i="1"/>
  <c r="F160" i="1"/>
  <c r="H160" i="1"/>
  <c r="E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<sst xmlns="http://schemas.openxmlformats.org/spreadsheetml/2006/main" count="167" uniqueCount="94">
  <si>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</si>
  <si>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</si>
  <si>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</si>
  <si>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</si>
  <si>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</si>
  <si>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</si>
  <si>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</si>
  <si>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</si>
  <si>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</si>
  <si>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</si>
  <si>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</si>
  <si>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</si>
  <si>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</si>
  <si>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</si>
  <si>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</si>
  <si>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</si>
  <si>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</si>
  <si>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</si>
  <si>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</si>
  <si>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</si>
  <si>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</si>
  <si>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</si>
  <si>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</si>
  <si>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</si>
  <si>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</si>
  <si>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</si>
  <si>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</si>
  <si>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</si>
  <si>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</si>
  <si>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</si>
  <si>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</si>
  <si>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</si>
  <si>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</si>
  <si>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</si>
  <si>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</si>
  <si>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</si>
  <si>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</si>
  <si>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</si>
  <si>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</si>
  <si>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</si>
  <si>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</si>
  <si>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</si>
  <si>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</si>
  <si>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</si>
  <si>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</si>
  <si>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</si>
  <si>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</si>
  <si>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</si>
  <si>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</si>
  <si>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</si>
  <si>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</si>
  <si>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</si>
  <si>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</si>
  <si>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</si>
  <si>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</si>
  <si>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</si>
  <si>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</si>
  <si>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</si>
  <si>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</si>
  <si>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</si>
  <si>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</si>
  <si>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</si>
  <si>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</si>
  <si>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</si>
  <si>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</si>
  <si>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</si>
  <si>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</si>
  <si>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</si>
  <si>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</si>
  <si>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</si>
  <si>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</si>
  <si>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</si>
  <si>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</si>
  <si>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</si>
  <si>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</si>
  <si>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</si>
  <si>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</si>
  <si>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</si>
  <si>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</si>
  <si>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</si>
  <si>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</si>
  <si>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</si>
  <si>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</si>
  <si>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</si>
  <si>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</si>
  <si>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</si>
  <si>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</si>
  <si>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</si>
  <si>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Lázaro Cárdenas</t>
  </si>
  <si>
    <t>Del 01 de enero al 31 de diciembre de 2024 (b)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</si>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</sst>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12" sqref="B12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17401168.510000002</v>
      </c>
      <c r="D10" s="8">
        <f>SUM(D12,D20,D30,D40,D50,D60,D64,D73,D77)</f>
        <v>2.3283064365386963E-10</v>
      </c>
      <c r="E10" s="24">
        <f t="shared" ref="E10:H10" si="0">SUM(E12,E20,E30,E40,E50,E60,E64,E73,E77)</f>
        <v>17401168.510000002</v>
      </c>
      <c r="F10" s="8">
        <f t="shared" si="0"/>
        <v>13411091.210000001</v>
      </c>
      <c r="G10" s="8">
        <f t="shared" si="0"/>
        <v>13065003.320000002</v>
      </c>
      <c r="H10" s="24">
        <f t="shared" si="0"/>
        <v>3990077.3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3870422.49</v>
      </c>
      <c r="D12" s="7">
        <f>SUM(D13:D19)</f>
        <v>1414300.76</v>
      </c>
      <c r="E12" s="25">
        <f t="shared" ref="E12:H12" si="1">SUM(E13:E19)</f>
        <v>5284723.25</v>
      </c>
      <c r="F12" s="7">
        <f t="shared" si="1"/>
        <v>4796168.38</v>
      </c>
      <c r="G12" s="7">
        <f t="shared" si="1"/>
        <v>4450080.95</v>
      </c>
      <c r="H12" s="25">
        <f t="shared" si="1"/>
        <v>488554.86999999994</v>
      </c>
    </row>
    <row r="13" spans="2:9" ht="22.8" x14ac:dyDescent="0.25">
      <c r="B13" s="10" t="s">
        <v>14</v>
      </c>
      <c r="C13" s="22">
        <v>1447943.44</v>
      </c>
      <c r="D13" s="22">
        <v>-127773.53</v>
      </c>
      <c r="E13" s="26">
        <f>SUM(C13:D13)</f>
        <v>1320169.9099999999</v>
      </c>
      <c r="F13" s="23">
        <v>1320169.8799999999</v>
      </c>
      <c r="G13" s="23">
        <v>1320169.8799999999</v>
      </c>
      <c r="H13" s="30">
        <f>SUM(E13-F13)</f>
        <v>3.0000000027939677E-2</v>
      </c>
    </row>
    <row r="14" spans="2:9" ht="22.95" customHeight="1" x14ac:dyDescent="0.25">
      <c r="B14" s="10" t="s">
        <v>15</v>
      </c>
      <c r="C14" s="22">
        <v>68402.53</v>
      </c>
      <c r="D14" s="22">
        <v>35.450000000000003</v>
      </c>
      <c r="E14" s="26">
        <f t="shared" ref="E14:E79" si="2">SUM(C14:D14)</f>
        <v>68437.98</v>
      </c>
      <c r="F14" s="23">
        <v>68437.98</v>
      </c>
      <c r="G14" s="23">
        <v>68437.98</v>
      </c>
      <c r="H14" s="30">
        <f t="shared" ref="H14:H79" si="3">SUM(E14-F14)</f>
        <v>0</v>
      </c>
    </row>
    <row r="15" spans="2:9" x14ac:dyDescent="0.25">
      <c r="B15" s="10" t="s">
        <v>16</v>
      </c>
      <c r="C15" s="22">
        <v>967434.63</v>
      </c>
      <c r="D15" s="22">
        <v>631585.56000000006</v>
      </c>
      <c r="E15" s="26">
        <f t="shared" si="2"/>
        <v>1599020.19</v>
      </c>
      <c r="F15" s="23">
        <v>1451959.02</v>
      </c>
      <c r="G15" s="23">
        <v>1105871.5900000001</v>
      </c>
      <c r="H15" s="30">
        <f t="shared" si="3"/>
        <v>147061.16999999993</v>
      </c>
    </row>
    <row r="16" spans="2:9" x14ac:dyDescent="0.25">
      <c r="B16" s="10" t="s">
        <v>17</v>
      </c>
      <c r="C16" s="22">
        <v>722222.39</v>
      </c>
      <c r="D16" s="22">
        <v>1217249.51</v>
      </c>
      <c r="E16" s="26">
        <f t="shared" si="2"/>
        <v>1939471.9</v>
      </c>
      <c r="F16" s="23">
        <v>1694652.18</v>
      </c>
      <c r="G16" s="23">
        <v>1694652.18</v>
      </c>
      <c r="H16" s="30">
        <f t="shared" si="3"/>
        <v>244819.71999999997</v>
      </c>
    </row>
    <row r="17" spans="2:8" x14ac:dyDescent="0.25">
      <c r="B17" s="10" t="s">
        <v>18</v>
      </c>
      <c r="C17" s="22">
        <v>605997.5</v>
      </c>
      <c r="D17" s="22">
        <v>-248374.23</v>
      </c>
      <c r="E17" s="26">
        <f t="shared" si="2"/>
        <v>357623.27</v>
      </c>
      <c r="F17" s="23">
        <v>260949.32</v>
      </c>
      <c r="G17" s="23">
        <v>260949.32</v>
      </c>
      <c r="H17" s="30">
        <f t="shared" si="3"/>
        <v>96673.950000000012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58422</v>
      </c>
      <c r="D19" s="22">
        <v>-58422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5058689.53</v>
      </c>
      <c r="D20" s="7">
        <f t="shared" ref="D20:H20" si="4">SUM(D21:D29)</f>
        <v>-2928842.58</v>
      </c>
      <c r="E20" s="25">
        <f t="shared" si="4"/>
        <v>2129846.9500000002</v>
      </c>
      <c r="F20" s="7">
        <f t="shared" si="4"/>
        <v>1099233.8599999999</v>
      </c>
      <c r="G20" s="7">
        <f t="shared" si="4"/>
        <v>1099233.8599999999</v>
      </c>
      <c r="H20" s="25">
        <f t="shared" si="4"/>
        <v>1030613.0900000001</v>
      </c>
    </row>
    <row r="21" spans="2:8" ht="22.8" x14ac:dyDescent="0.25">
      <c r="B21" s="10" t="s">
        <v>22</v>
      </c>
      <c r="C21" s="22">
        <v>148916.41</v>
      </c>
      <c r="D21" s="22">
        <v>-11617.11</v>
      </c>
      <c r="E21" s="26">
        <f t="shared" si="2"/>
        <v>137299.29999999999</v>
      </c>
      <c r="F21" s="23">
        <v>90487.05</v>
      </c>
      <c r="G21" s="23">
        <v>90487.05</v>
      </c>
      <c r="H21" s="30">
        <f t="shared" si="3"/>
        <v>46812.249999999985</v>
      </c>
    </row>
    <row r="22" spans="2:8" x14ac:dyDescent="0.25">
      <c r="B22" s="10" t="s">
        <v>23</v>
      </c>
      <c r="C22" s="22">
        <v>32349.21</v>
      </c>
      <c r="D22" s="22">
        <v>-2779.12</v>
      </c>
      <c r="E22" s="26">
        <f t="shared" si="2"/>
        <v>29570.09</v>
      </c>
      <c r="F22" s="23">
        <v>19979.599999999999</v>
      </c>
      <c r="G22" s="23">
        <v>19979.599999999999</v>
      </c>
      <c r="H22" s="30">
        <f t="shared" si="3"/>
        <v>9590.4900000000016</v>
      </c>
    </row>
    <row r="23" spans="2:8" ht="22.8" x14ac:dyDescent="0.25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2.8" x14ac:dyDescent="0.25">
      <c r="B24" s="10" t="s">
        <v>25</v>
      </c>
      <c r="C24" s="22">
        <v>386747.53</v>
      </c>
      <c r="D24" s="22">
        <v>-122272</v>
      </c>
      <c r="E24" s="26">
        <f t="shared" si="2"/>
        <v>264475.53000000003</v>
      </c>
      <c r="F24" s="23">
        <v>175885.46</v>
      </c>
      <c r="G24" s="23">
        <v>175885.46</v>
      </c>
      <c r="H24" s="30">
        <f t="shared" si="3"/>
        <v>88590.070000000036</v>
      </c>
    </row>
    <row r="25" spans="2:8" ht="23.4" customHeight="1" x14ac:dyDescent="0.25">
      <c r="B25" s="10" t="s">
        <v>26</v>
      </c>
      <c r="C25" s="22">
        <v>76399.429999999993</v>
      </c>
      <c r="D25" s="22">
        <v>0</v>
      </c>
      <c r="E25" s="26">
        <f t="shared" si="2"/>
        <v>76399.429999999993</v>
      </c>
      <c r="F25" s="23">
        <v>49503.11</v>
      </c>
      <c r="G25" s="23">
        <v>49503.11</v>
      </c>
      <c r="H25" s="30">
        <f t="shared" si="3"/>
        <v>26896.319999999992</v>
      </c>
    </row>
    <row r="26" spans="2:8" x14ac:dyDescent="0.25">
      <c r="B26" s="10" t="s">
        <v>27</v>
      </c>
      <c r="C26" s="22">
        <v>282884.40000000002</v>
      </c>
      <c r="D26" s="22">
        <v>-125.87</v>
      </c>
      <c r="E26" s="26">
        <f t="shared" si="2"/>
        <v>282758.53000000003</v>
      </c>
      <c r="F26" s="23">
        <v>279805.71000000002</v>
      </c>
      <c r="G26" s="23">
        <v>279805.71000000002</v>
      </c>
      <c r="H26" s="30">
        <f t="shared" si="3"/>
        <v>2952.820000000007</v>
      </c>
    </row>
    <row r="27" spans="2:8" ht="22.8" x14ac:dyDescent="0.25">
      <c r="B27" s="10" t="s">
        <v>28</v>
      </c>
      <c r="C27" s="22">
        <v>138590.68</v>
      </c>
      <c r="D27" s="22">
        <v>-661.21</v>
      </c>
      <c r="E27" s="26">
        <f t="shared" si="2"/>
        <v>137929.47</v>
      </c>
      <c r="F27" s="23">
        <v>68717.570000000007</v>
      </c>
      <c r="G27" s="23">
        <v>68717.570000000007</v>
      </c>
      <c r="H27" s="30">
        <f t="shared" si="3"/>
        <v>69211.899999999994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5" customHeight="1" x14ac:dyDescent="0.25">
      <c r="B29" s="10" t="s">
        <v>30</v>
      </c>
      <c r="C29" s="22">
        <v>3992801.87</v>
      </c>
      <c r="D29" s="22">
        <v>-2791387.27</v>
      </c>
      <c r="E29" s="26">
        <f t="shared" si="2"/>
        <v>1201414.6000000001</v>
      </c>
      <c r="F29" s="23">
        <v>414855.36</v>
      </c>
      <c r="G29" s="23">
        <v>414855.36</v>
      </c>
      <c r="H29" s="30">
        <f t="shared" si="3"/>
        <v>786559.24000000011</v>
      </c>
    </row>
    <row r="30" spans="2:8" s="9" customFormat="1" ht="24" x14ac:dyDescent="0.25">
      <c r="B30" s="12" t="s">
        <v>31</v>
      </c>
      <c r="C30" s="7">
        <f>SUM(C31:C39)</f>
        <v>3808756.55</v>
      </c>
      <c r="D30" s="7">
        <f t="shared" ref="D30:H30" si="5">SUM(D31:D39)</f>
        <v>-571273.55999999994</v>
      </c>
      <c r="E30" s="25">
        <f t="shared" si="5"/>
        <v>3237482.9900000007</v>
      </c>
      <c r="F30" s="7">
        <f t="shared" si="5"/>
        <v>3097100.0900000008</v>
      </c>
      <c r="G30" s="7">
        <f t="shared" si="5"/>
        <v>3097100.0900000008</v>
      </c>
      <c r="H30" s="25">
        <f t="shared" si="5"/>
        <v>140382.9000000002</v>
      </c>
    </row>
    <row r="31" spans="2:8" x14ac:dyDescent="0.25">
      <c r="B31" s="10" t="s">
        <v>32</v>
      </c>
      <c r="C31" s="22">
        <v>2078266.58</v>
      </c>
      <c r="D31" s="22">
        <v>-557360.11</v>
      </c>
      <c r="E31" s="26">
        <f t="shared" si="2"/>
        <v>1520906.4700000002</v>
      </c>
      <c r="F31" s="23">
        <v>1484797.52</v>
      </c>
      <c r="G31" s="23">
        <v>1484797.52</v>
      </c>
      <c r="H31" s="30">
        <f t="shared" si="3"/>
        <v>36108.950000000186</v>
      </c>
    </row>
    <row r="32" spans="2:8" x14ac:dyDescent="0.25">
      <c r="B32" s="10" t="s">
        <v>33</v>
      </c>
      <c r="C32" s="22">
        <v>766819.87</v>
      </c>
      <c r="D32" s="22">
        <v>76369.7</v>
      </c>
      <c r="E32" s="26">
        <f t="shared" si="2"/>
        <v>843189.57</v>
      </c>
      <c r="F32" s="23">
        <v>833890.14</v>
      </c>
      <c r="G32" s="23">
        <v>833890.14</v>
      </c>
      <c r="H32" s="30">
        <f t="shared" si="3"/>
        <v>9299.4299999999348</v>
      </c>
    </row>
    <row r="33" spans="2:8" ht="22.8" x14ac:dyDescent="0.25">
      <c r="B33" s="10" t="s">
        <v>34</v>
      </c>
      <c r="C33" s="22">
        <v>510173.46</v>
      </c>
      <c r="D33" s="22">
        <v>56935.61</v>
      </c>
      <c r="E33" s="26">
        <f t="shared" si="2"/>
        <v>567109.07000000007</v>
      </c>
      <c r="F33" s="23">
        <v>520612.66</v>
      </c>
      <c r="G33" s="23">
        <v>520612.66</v>
      </c>
      <c r="H33" s="30">
        <f t="shared" si="3"/>
        <v>46496.410000000091</v>
      </c>
    </row>
    <row r="34" spans="2:8" ht="24.6" customHeight="1" x14ac:dyDescent="0.25">
      <c r="B34" s="10" t="s">
        <v>35</v>
      </c>
      <c r="C34" s="22">
        <v>91827.74</v>
      </c>
      <c r="D34" s="22">
        <v>7831.25</v>
      </c>
      <c r="E34" s="26">
        <f t="shared" si="2"/>
        <v>99658.99</v>
      </c>
      <c r="F34" s="23">
        <v>93794.06</v>
      </c>
      <c r="G34" s="23">
        <v>93794.06</v>
      </c>
      <c r="H34" s="30">
        <f t="shared" si="3"/>
        <v>5864.9300000000076</v>
      </c>
    </row>
    <row r="35" spans="2:8" ht="22.8" x14ac:dyDescent="0.25">
      <c r="B35" s="10" t="s">
        <v>36</v>
      </c>
      <c r="C35" s="22">
        <v>324842.61</v>
      </c>
      <c r="D35" s="22">
        <v>-160958.69</v>
      </c>
      <c r="E35" s="26">
        <f t="shared" si="2"/>
        <v>163883.91999999998</v>
      </c>
      <c r="F35" s="23">
        <v>131795.93</v>
      </c>
      <c r="G35" s="23">
        <v>131795.93</v>
      </c>
      <c r="H35" s="30">
        <f t="shared" si="3"/>
        <v>32087.989999999991</v>
      </c>
    </row>
    <row r="36" spans="2:8" x14ac:dyDescent="0.25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5">
      <c r="B37" s="10" t="s">
        <v>38</v>
      </c>
      <c r="C37" s="22">
        <v>14832.38</v>
      </c>
      <c r="D37" s="22">
        <v>5908.68</v>
      </c>
      <c r="E37" s="26">
        <f t="shared" si="2"/>
        <v>20741.059999999998</v>
      </c>
      <c r="F37" s="23">
        <v>16266.43</v>
      </c>
      <c r="G37" s="23">
        <v>16266.43</v>
      </c>
      <c r="H37" s="30">
        <f t="shared" si="3"/>
        <v>4474.6299999999974</v>
      </c>
    </row>
    <row r="38" spans="2:8" x14ac:dyDescent="0.25">
      <c r="B38" s="10" t="s">
        <v>39</v>
      </c>
      <c r="C38" s="22">
        <v>19752.55</v>
      </c>
      <c r="D38" s="22">
        <v>-5513.99</v>
      </c>
      <c r="E38" s="26">
        <f t="shared" si="2"/>
        <v>14238.56</v>
      </c>
      <c r="F38" s="23">
        <v>8510.35</v>
      </c>
      <c r="G38" s="23">
        <v>8510.35</v>
      </c>
      <c r="H38" s="30">
        <f t="shared" si="3"/>
        <v>5728.2099999999991</v>
      </c>
    </row>
    <row r="39" spans="2:8" x14ac:dyDescent="0.25">
      <c r="B39" s="10" t="s">
        <v>40</v>
      </c>
      <c r="C39" s="22">
        <v>2241.36</v>
      </c>
      <c r="D39" s="22">
        <v>5513.99</v>
      </c>
      <c r="E39" s="26">
        <f t="shared" si="2"/>
        <v>7755.35</v>
      </c>
      <c r="F39" s="23">
        <v>7433</v>
      </c>
      <c r="G39" s="23">
        <v>7433</v>
      </c>
      <c r="H39" s="30">
        <f t="shared" si="3"/>
        <v>322.35000000000036</v>
      </c>
    </row>
    <row r="40" spans="2:8" s="9" customFormat="1" ht="25.5" customHeight="1" x14ac:dyDescent="0.25">
      <c r="B40" s="12" t="s">
        <v>41</v>
      </c>
      <c r="C40" s="7">
        <f>SUM(C41:C49)</f>
        <v>2104262.9</v>
      </c>
      <c r="D40" s="7">
        <f t="shared" ref="D40:H40" si="6">SUM(D41:D49)</f>
        <v>-538956.17000000004</v>
      </c>
      <c r="E40" s="25">
        <f t="shared" si="6"/>
        <v>1565306.73</v>
      </c>
      <c r="F40" s="7">
        <f t="shared" si="6"/>
        <v>1329841.9099999999</v>
      </c>
      <c r="G40" s="7">
        <f t="shared" si="6"/>
        <v>1329841.9099999999</v>
      </c>
      <c r="H40" s="25">
        <f t="shared" si="6"/>
        <v>235464.82000000007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2104262.9</v>
      </c>
      <c r="D42" s="22">
        <v>-538956.17000000004</v>
      </c>
      <c r="E42" s="26">
        <f t="shared" si="2"/>
        <v>1565306.73</v>
      </c>
      <c r="F42" s="23">
        <v>1329841.9099999999</v>
      </c>
      <c r="G42" s="23">
        <v>1329841.9099999999</v>
      </c>
      <c r="H42" s="30">
        <f t="shared" si="3"/>
        <v>235464.82000000007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1759037.04</v>
      </c>
      <c r="D50" s="7">
        <f t="shared" ref="D50:H50" si="7">SUM(D51:D59)</f>
        <v>1433582.02</v>
      </c>
      <c r="E50" s="25">
        <f t="shared" si="7"/>
        <v>3192619.0599999996</v>
      </c>
      <c r="F50" s="7">
        <f t="shared" si="7"/>
        <v>1799757.4400000002</v>
      </c>
      <c r="G50" s="7">
        <f t="shared" si="7"/>
        <v>1799757.4400000002</v>
      </c>
      <c r="H50" s="25">
        <f t="shared" si="7"/>
        <v>1392861.6199999996</v>
      </c>
    </row>
    <row r="51" spans="2:8" x14ac:dyDescent="0.25">
      <c r="B51" s="10" t="s">
        <v>52</v>
      </c>
      <c r="C51" s="22">
        <v>145000</v>
      </c>
      <c r="D51" s="22">
        <v>69957.59</v>
      </c>
      <c r="E51" s="26">
        <f t="shared" si="2"/>
        <v>214957.59</v>
      </c>
      <c r="F51" s="23">
        <v>73308.59</v>
      </c>
      <c r="G51" s="23">
        <v>73308.59</v>
      </c>
      <c r="H51" s="30">
        <f t="shared" si="3"/>
        <v>141649</v>
      </c>
    </row>
    <row r="52" spans="2:8" x14ac:dyDescent="0.25">
      <c r="B52" s="10" t="s">
        <v>53</v>
      </c>
      <c r="C52" s="22">
        <v>20000</v>
      </c>
      <c r="D52" s="22">
        <v>0</v>
      </c>
      <c r="E52" s="26">
        <f t="shared" si="2"/>
        <v>20000</v>
      </c>
      <c r="F52" s="23">
        <v>0</v>
      </c>
      <c r="G52" s="23">
        <v>0</v>
      </c>
      <c r="H52" s="30">
        <f t="shared" si="3"/>
        <v>20000</v>
      </c>
    </row>
    <row r="53" spans="2:8" x14ac:dyDescent="0.2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1588037.04</v>
      </c>
      <c r="D56" s="22">
        <v>1360273.43</v>
      </c>
      <c r="E56" s="26">
        <f t="shared" si="2"/>
        <v>2948310.4699999997</v>
      </c>
      <c r="F56" s="23">
        <v>1723097.85</v>
      </c>
      <c r="G56" s="23">
        <v>1723097.85</v>
      </c>
      <c r="H56" s="30">
        <f t="shared" si="3"/>
        <v>1225212.6199999996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5">
      <c r="B59" s="10" t="s">
        <v>60</v>
      </c>
      <c r="C59" s="22">
        <v>6000</v>
      </c>
      <c r="D59" s="22">
        <v>3351</v>
      </c>
      <c r="E59" s="26">
        <f t="shared" si="2"/>
        <v>9351</v>
      </c>
      <c r="F59" s="23">
        <v>3351</v>
      </c>
      <c r="G59" s="23">
        <v>3351</v>
      </c>
      <c r="H59" s="30">
        <f t="shared" si="3"/>
        <v>6000</v>
      </c>
    </row>
    <row r="60" spans="2:8" s="9" customFormat="1" x14ac:dyDescent="0.25">
      <c r="B60" s="6" t="s">
        <v>61</v>
      </c>
      <c r="C60" s="7">
        <f>SUM(C61:C63)</f>
        <v>800000</v>
      </c>
      <c r="D60" s="7">
        <f t="shared" ref="D60:H60" si="8">SUM(D61:D63)</f>
        <v>1191189.53</v>
      </c>
      <c r="E60" s="25">
        <f t="shared" si="8"/>
        <v>1991189.53</v>
      </c>
      <c r="F60" s="7">
        <f t="shared" si="8"/>
        <v>1288989.53</v>
      </c>
      <c r="G60" s="7">
        <f t="shared" si="8"/>
        <v>1288989.07</v>
      </c>
      <c r="H60" s="25">
        <f t="shared" si="8"/>
        <v>702200</v>
      </c>
    </row>
    <row r="61" spans="2:8" x14ac:dyDescent="0.25">
      <c r="B61" s="10" t="s">
        <v>62</v>
      </c>
      <c r="C61" s="22">
        <v>0</v>
      </c>
      <c r="D61" s="22">
        <v>1288989.53</v>
      </c>
      <c r="E61" s="26">
        <f t="shared" si="2"/>
        <v>1288989.53</v>
      </c>
      <c r="F61" s="23">
        <v>1288989.53</v>
      </c>
      <c r="G61" s="23">
        <v>1288989.07</v>
      </c>
      <c r="H61" s="30">
        <f t="shared" si="3"/>
        <v>0</v>
      </c>
    </row>
    <row r="62" spans="2:8" x14ac:dyDescent="0.25">
      <c r="B62" s="10" t="s">
        <v>63</v>
      </c>
      <c r="C62" s="22">
        <v>800000</v>
      </c>
      <c r="D62" s="22">
        <v>-97800</v>
      </c>
      <c r="E62" s="26">
        <f t="shared" si="2"/>
        <v>702200</v>
      </c>
      <c r="F62" s="23">
        <v>0</v>
      </c>
      <c r="G62" s="23">
        <v>0</v>
      </c>
      <c r="H62" s="30">
        <f t="shared" si="3"/>
        <v>702200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2159364.5</v>
      </c>
      <c r="D85" s="15">
        <f t="shared" ref="D85:H85" si="14">SUM(D86,D94,D104,D114,D124,D134,D138,D147,D151)</f>
        <v>846586.64000000013</v>
      </c>
      <c r="E85" s="27">
        <f t="shared" si="14"/>
        <v>3005951.14</v>
      </c>
      <c r="F85" s="15">
        <f t="shared" si="14"/>
        <v>2065067</v>
      </c>
      <c r="G85" s="15">
        <f t="shared" si="14"/>
        <v>2065067</v>
      </c>
      <c r="H85" s="27">
        <f t="shared" si="14"/>
        <v>940884.14000000025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2159364.5</v>
      </c>
      <c r="D124" s="7">
        <f t="shared" ref="D124:H124" si="21">SUM(D125:D133)</f>
        <v>846586.64000000013</v>
      </c>
      <c r="E124" s="25">
        <f t="shared" si="21"/>
        <v>3005951.14</v>
      </c>
      <c r="F124" s="7">
        <f t="shared" si="21"/>
        <v>2065067</v>
      </c>
      <c r="G124" s="7">
        <f t="shared" si="21"/>
        <v>2065067</v>
      </c>
      <c r="H124" s="25">
        <f t="shared" si="21"/>
        <v>940884.14000000025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730800</v>
      </c>
      <c r="E127" s="26">
        <f t="shared" si="17"/>
        <v>730800</v>
      </c>
      <c r="F127" s="23">
        <v>730800</v>
      </c>
      <c r="G127" s="23">
        <v>730800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2159364.5</v>
      </c>
      <c r="D130" s="22">
        <v>-1704848.73</v>
      </c>
      <c r="E130" s="26">
        <f t="shared" si="17"/>
        <v>454515.77</v>
      </c>
      <c r="F130" s="23">
        <v>73625.86</v>
      </c>
      <c r="G130" s="23">
        <v>73625.86</v>
      </c>
      <c r="H130" s="30">
        <f t="shared" si="16"/>
        <v>380889.91000000003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1820635.37</v>
      </c>
      <c r="E132" s="26">
        <f t="shared" si="17"/>
        <v>1820635.37</v>
      </c>
      <c r="F132" s="23">
        <v>1260641.1399999999</v>
      </c>
      <c r="G132" s="22">
        <v>1260641.1399999999</v>
      </c>
      <c r="H132" s="30">
        <f t="shared" si="16"/>
        <v>559994.23000000021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19560533.010000002</v>
      </c>
      <c r="D160" s="21">
        <f t="shared" ref="D160:G160" si="28">SUM(D10,D85)</f>
        <v>846586.64000000036</v>
      </c>
      <c r="E160" s="28">
        <f>SUM(E10,E85)</f>
        <v>20407119.650000002</v>
      </c>
      <c r="F160" s="21">
        <f t="shared" si="28"/>
        <v>15476158.210000001</v>
      </c>
      <c r="G160" s="21">
        <f t="shared" si="28"/>
        <v>15130070.320000002</v>
      </c>
      <c r="H160" s="28">
        <f>SUM(H10,H85)</f>
        <v>4930961.4400000004</v>
      </c>
    </row>
    <row r="161" spans="2:5" s="31" customFormat="1" x14ac:dyDescent="0.25"/>
    <row r="162" spans="2:5" s="31" customFormat="1" x14ac:dyDescent="0.25"/>
    <row r="163" spans="2:5" s="31" customFormat="1" x14ac:dyDescent="0.25"/>
    <row r="164" spans="2:5" s="31" customFormat="1" x14ac:dyDescent="0.25"/>
    <row r="165" spans="2:5" s="31" customFormat="1" x14ac:dyDescent="0.25">
      <c r="B165" s="31" t="s">
        <v>90</v>
      </c>
      <c r="E165" s="31" t="s">
        <v>91</v>
      </c>
    </row>
    <row r="166" spans="2:5" s="31" customFormat="1" x14ac:dyDescent="0.25">
      <c r="B166" s="31" t="s">
        <v>92</v>
      </c>
      <c r="E166" s="31" t="s">
        <v>93</v>
      </c>
    </row>
    <row r="167" spans="2:5" s="31" customFormat="1" x14ac:dyDescent="0.25"/>
    <row r="168" spans="2:5" s="31" customFormat="1" x14ac:dyDescent="0.25"/>
    <row r="169" spans="2:5" s="31" customFormat="1" x14ac:dyDescent="0.25"/>
    <row r="170" spans="2:5" s="31" customFormat="1" x14ac:dyDescent="0.25"/>
    <row r="171" spans="2:5" s="31" customFormat="1" x14ac:dyDescent="0.25"/>
    <row r="172" spans="2:5" s="31" customFormat="1" x14ac:dyDescent="0.25"/>
    <row r="173" spans="2:5" s="31" customFormat="1" x14ac:dyDescent="0.25"/>
    <row r="174" spans="2:5" s="31" customFormat="1" x14ac:dyDescent="0.25"/>
    <row r="175" spans="2:5" s="31" customFormat="1" x14ac:dyDescent="0.25"/>
    <row r="176" spans="2:5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dcterms:created xsi:type="dcterms:W3CDTF">2020-01-08T21:14:59Z</dcterms:created>
  <dcterms:modified xsi:type="dcterms:W3CDTF">2025-02-05T15:49:52Z</dcterms:modified>
</cp:coreProperties>
</file>